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BSFOSSRV\nfsteachers\c.vogel\Desktop\"/>
    </mc:Choice>
  </mc:AlternateContent>
  <xr:revisionPtr revIDLastSave="0" documentId="8_{4A5CDD91-EABB-49B9-8359-6808DF0ECD69}" xr6:coauthVersionLast="36" xr6:coauthVersionMax="36" xr10:uidLastSave="{00000000-0000-0000-0000-000000000000}"/>
  <bookViews>
    <workbookView xWindow="0" yWindow="0" windowWidth="17256" windowHeight="5640" xr2:uid="{00000000-000D-0000-FFFF-FFFF00000000}"/>
  </bookViews>
  <sheets>
    <sheet name="Schnittberechnung_FOS13 " sheetId="2" r:id="rId1"/>
    <sheet name="Listen" sheetId="3" state="hidden" r:id="rId2"/>
  </sheets>
  <definedNames>
    <definedName name="_xlnm.Print_Area" localSheetId="0">'Schnittberechnung_FOS13 '!$A$1:$G$36</definedName>
    <definedName name="Wahlpflichtfach">Listen!$A$2:$A$25</definedName>
    <definedName name="Zweig">Listen!$A$1:$H$1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2" l="1"/>
  <c r="F22" i="2"/>
  <c r="F19" i="2"/>
  <c r="E9" i="2"/>
  <c r="A15" i="2"/>
  <c r="A18" i="2"/>
  <c r="E18" i="2" s="1"/>
  <c r="A17" i="2" l="1"/>
  <c r="E17" i="2" s="1"/>
  <c r="A19" i="2"/>
  <c r="A20" i="2"/>
  <c r="A16" i="2"/>
  <c r="E16" i="2" l="1"/>
  <c r="E11" i="2" l="1"/>
  <c r="E15" i="2"/>
  <c r="E13" i="2"/>
  <c r="E10" i="2"/>
  <c r="C26" i="2"/>
  <c r="C27" i="2" s="1"/>
</calcChain>
</file>

<file path=xl/sharedStrings.xml><?xml version="1.0" encoding="utf-8"?>
<sst xmlns="http://schemas.openxmlformats.org/spreadsheetml/2006/main" count="105" uniqueCount="79">
  <si>
    <t>Deutsch</t>
  </si>
  <si>
    <t>Englisch</t>
  </si>
  <si>
    <t>Mathematik</t>
  </si>
  <si>
    <t>Geschichte</t>
  </si>
  <si>
    <t>abgelegtes Fach der 11. Klasse</t>
  </si>
  <si>
    <t>Bitte geben Sie das bearbeitete Formular bei der Anmeldung zur FOS 13 im Sekretariat mit Ihren Anmeldeunterlagen ab.</t>
  </si>
  <si>
    <t>Unterschrift der Schülerin / des Schülers</t>
  </si>
  <si>
    <t>Ort, Datum</t>
  </si>
  <si>
    <t>Punkteschnitt:</t>
  </si>
  <si>
    <t>Notenschnitt :</t>
  </si>
  <si>
    <t>(17-Punkteschnitt)/3</t>
  </si>
  <si>
    <t>Allgemeinbildende Fächer</t>
  </si>
  <si>
    <t>11/1</t>
  </si>
  <si>
    <t>11/2</t>
  </si>
  <si>
    <t>12/1</t>
  </si>
  <si>
    <t>Religionslehre/Ethik</t>
  </si>
  <si>
    <t xml:space="preserve"> Legende:</t>
  </si>
  <si>
    <t>nicht einbringungsfähig</t>
  </si>
  <si>
    <t xml:space="preserve">einbringungsfähige </t>
  </si>
  <si>
    <t>Profilfächer</t>
  </si>
  <si>
    <t>fpA</t>
  </si>
  <si>
    <t>Berechnung des vorläufigen Notenschnitts</t>
  </si>
  <si>
    <r>
      <t xml:space="preserve">Nach den Richtlinien des Kultusministeriums muss jeder Schüler der die </t>
    </r>
    <r>
      <rPr>
        <b/>
        <sz val="11"/>
        <color indexed="8"/>
        <rFont val="Calibri"/>
        <family val="2"/>
        <scheme val="minor"/>
      </rPr>
      <t>13. Klasse</t>
    </r>
    <r>
      <rPr>
        <sz val="11"/>
        <color indexed="8"/>
        <rFont val="Calibri"/>
        <family val="2"/>
        <scheme val="minor"/>
      </rPr>
      <t xml:space="preserve"> der Fachoberschule besuchen will, derzeit mindestens einen Notenschnitt von </t>
    </r>
    <r>
      <rPr>
        <b/>
        <sz val="11"/>
        <color indexed="8"/>
        <rFont val="Calibri"/>
        <family val="2"/>
        <scheme val="minor"/>
      </rPr>
      <t>3,0</t>
    </r>
    <r>
      <rPr>
        <sz val="11"/>
        <color indexed="8"/>
        <rFont val="Calibri"/>
        <family val="2"/>
        <scheme val="minor"/>
      </rPr>
      <t xml:space="preserve"> (&lt;3,1) erzielen. Hierzu tragen Sie bitte </t>
    </r>
    <r>
      <rPr>
        <b/>
        <sz val="11"/>
        <color indexed="8"/>
        <rFont val="Calibri"/>
        <family val="2"/>
        <scheme val="minor"/>
      </rPr>
      <t>16 einbringungsfähige</t>
    </r>
    <r>
      <rPr>
        <sz val="11"/>
        <color indexed="8"/>
        <rFont val="Calibri"/>
        <family val="2"/>
        <scheme val="minor"/>
      </rPr>
      <t xml:space="preserve"> Halbjahresergebnisse und die</t>
    </r>
    <r>
      <rPr>
        <b/>
        <sz val="11"/>
        <color indexed="8"/>
        <rFont val="Calibri"/>
        <family val="2"/>
        <scheme val="minor"/>
      </rPr>
      <t xml:space="preserve"> fpA</t>
    </r>
    <r>
      <rPr>
        <sz val="11"/>
        <color indexed="8"/>
        <rFont val="Calibri"/>
        <family val="2"/>
        <scheme val="minor"/>
      </rPr>
      <t xml:space="preserve"> nach Punkten in die untenstehend Übersicht ein.</t>
    </r>
  </si>
  <si>
    <r>
      <rPr>
        <b/>
        <sz val="11"/>
        <color indexed="8"/>
        <rFont val="Calibri"/>
        <family val="2"/>
      </rPr>
      <t>16</t>
    </r>
    <r>
      <rPr>
        <sz val="11"/>
        <color theme="1"/>
        <rFont val="Calibri"/>
        <family val="2"/>
        <scheme val="minor"/>
      </rPr>
      <t xml:space="preserve"> Halbjahresergebnisse
 nach Punkten </t>
    </r>
  </si>
  <si>
    <t>Zweig</t>
  </si>
  <si>
    <t>Technik</t>
  </si>
  <si>
    <t>Agrarwirtschaft, Bio- und Umwelttechnologie</t>
  </si>
  <si>
    <t>Wirtschaft und Verwaltung</t>
  </si>
  <si>
    <t>Internationale Wirtschaft</t>
  </si>
  <si>
    <t>Gesundheit</t>
  </si>
  <si>
    <t>Gestaltung</t>
  </si>
  <si>
    <t>Sozialwesen</t>
  </si>
  <si>
    <t>Aspekte der Biologie</t>
  </si>
  <si>
    <t>Aspekte der Chemie</t>
  </si>
  <si>
    <t>Aspekte der Physik</t>
  </si>
  <si>
    <t>Aspekte der Psychologie</t>
  </si>
  <si>
    <t>Biotechnologie</t>
  </si>
  <si>
    <t>English Book Club</t>
  </si>
  <si>
    <t>Experimentelles Gestalten</t>
  </si>
  <si>
    <t>Französisch (fortgeführt)</t>
  </si>
  <si>
    <t>Gesundheitswirtschaft und Recht</t>
  </si>
  <si>
    <t>Informatik</t>
  </si>
  <si>
    <t>International Business Studies</t>
  </si>
  <si>
    <t>Internationale Politik</t>
  </si>
  <si>
    <t>Mathematik Additum</t>
  </si>
  <si>
    <t>Physik Additum (ABU)</t>
  </si>
  <si>
    <t>Sozialpsychologie</t>
  </si>
  <si>
    <t>Soziologie</t>
  </si>
  <si>
    <t>Spanisch (fortgeführt)</t>
  </si>
  <si>
    <t>Spektrum der Gesundheit</t>
  </si>
  <si>
    <t>Wirtschaft Aktuell</t>
  </si>
  <si>
    <t>Wirtschaft und Recht</t>
  </si>
  <si>
    <t>Französisch Anfänger</t>
  </si>
  <si>
    <t>Italienisch Anfänger</t>
  </si>
  <si>
    <t>Spanisch Anfänger</t>
  </si>
  <si>
    <t>Physik</t>
  </si>
  <si>
    <t>Biologie</t>
  </si>
  <si>
    <t>BwR</t>
  </si>
  <si>
    <t>IBV</t>
  </si>
  <si>
    <t>Pädagogik/Psychologie</t>
  </si>
  <si>
    <t>Gesundheitswissenschaften</t>
  </si>
  <si>
    <t>Gestaltung Praxis</t>
  </si>
  <si>
    <t>Technologie</t>
  </si>
  <si>
    <t>Chemie</t>
  </si>
  <si>
    <t>Volkswirtschaftslehre</t>
  </si>
  <si>
    <t>Französisch oder Spanisch</t>
  </si>
  <si>
    <t>Sozialwirtschaft und Recht</t>
  </si>
  <si>
    <t>Gestaltung Theorie</t>
  </si>
  <si>
    <t>Rechtslehre</t>
  </si>
  <si>
    <t>Kommunikation und Interaktion</t>
  </si>
  <si>
    <t>Medien</t>
  </si>
  <si>
    <t>Mathematik Additum (T)</t>
  </si>
  <si>
    <t>Naturwissenschaften</t>
  </si>
  <si>
    <t>einbringungsfähige Wahlpflichtfächer</t>
  </si>
  <si>
    <t>einbringungsfähige WPF wählen</t>
  </si>
  <si>
    <t xml:space="preserve"> </t>
  </si>
  <si>
    <t>Vorname</t>
  </si>
  <si>
    <t>Nachname</t>
  </si>
  <si>
    <t>Politik und Gesellschaft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</si>
</sst>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2F5496"/>
      <name val="Calibri Light"/>
      <family val="2"/>
    </font>
    <font>
      <b/>
      <sz val="24"/>
      <color indexed="8"/>
      <name val="Calibri"/>
      <family val="2"/>
      <scheme val="minor"/>
    </font>
    <font>
      <sz val="6"/>
      <color indexed="8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i/>
      <sz val="12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7B7B7B"/>
      </left>
      <right/>
      <top/>
      <bottom style="medium">
        <color rgb="FF7B7B7B"/>
      </bottom>
      <diagonal/>
    </border>
    <border>
      <left style="medium">
        <color rgb="FF7B7B7B"/>
      </left>
      <right style="medium">
        <color rgb="FF7B7B7B"/>
      </right>
      <top style="medium">
        <color rgb="FF7B7B7B"/>
      </top>
      <bottom style="medium">
        <color rgb="FF7B7B7B"/>
      </bottom>
      <diagonal/>
    </border>
    <border>
      <left/>
      <right style="medium">
        <color rgb="FF7B7B7B"/>
      </right>
      <top/>
      <bottom/>
      <diagonal/>
    </border>
    <border>
      <left/>
      <right style="medium">
        <color rgb="FF7B7B7B"/>
      </right>
      <top style="medium">
        <color rgb="FF7B7B7B"/>
      </top>
      <bottom/>
      <diagonal/>
    </border>
    <border>
      <left style="medium">
        <color rgb="FF7B7B7B"/>
      </left>
      <right style="medium">
        <color rgb="FF7B7B7B"/>
      </right>
      <top/>
      <bottom style="medium">
        <color rgb="FF7B7B7B"/>
      </bottom>
      <diagonal/>
    </border>
    <border>
      <left style="medium">
        <color rgb="FF44546A"/>
      </left>
      <right/>
      <top style="medium">
        <color indexed="64"/>
      </top>
      <bottom/>
      <diagonal/>
    </border>
    <border>
      <left/>
      <right/>
      <top/>
      <bottom style="medium">
        <color rgb="FF7B7B7B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0" fillId="0" borderId="0" xfId="0" applyFill="1" applyAlignment="1" applyProtection="1">
      <alignment wrapText="1"/>
    </xf>
    <xf numFmtId="0" fontId="0" fillId="0" borderId="0" xfId="0" applyFill="1" applyProtection="1"/>
    <xf numFmtId="0" fontId="10" fillId="0" borderId="9" xfId="0" applyFont="1" applyBorder="1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8" fillId="0" borderId="10" xfId="0" applyFont="1" applyBorder="1" applyAlignment="1" applyProtection="1">
      <alignment vertical="center" wrapText="1"/>
    </xf>
    <xf numFmtId="16" fontId="8" fillId="0" borderId="11" xfId="0" quotePrefix="1" applyNumberFormat="1" applyFont="1" applyBorder="1" applyAlignment="1" applyProtection="1">
      <alignment vertical="center" wrapText="1"/>
    </xf>
    <xf numFmtId="16" fontId="8" fillId="0" borderId="12" xfId="0" quotePrefix="1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0" fillId="3" borderId="6" xfId="0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4" fillId="0" borderId="0" xfId="0" applyFont="1" applyAlignment="1" applyProtection="1">
      <alignment vertical="top" wrapText="1"/>
    </xf>
    <xf numFmtId="0" fontId="0" fillId="7" borderId="1" xfId="0" applyFill="1" applyBorder="1" applyAlignment="1" applyProtection="1">
      <alignment horizontal="center" vertical="center" wrapText="1"/>
    </xf>
    <xf numFmtId="0" fontId="0" fillId="4" borderId="10" xfId="0" applyFill="1" applyBorder="1" applyAlignment="1" applyProtection="1">
      <alignment vertical="center" wrapText="1"/>
    </xf>
    <xf numFmtId="0" fontId="3" fillId="0" borderId="0" xfId="0" applyFont="1" applyAlignment="1" applyProtection="1">
      <alignment vertical="top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vertical="center" wrapText="1"/>
    </xf>
    <xf numFmtId="16" fontId="8" fillId="0" borderId="16" xfId="0" quotePrefix="1" applyNumberFormat="1" applyFont="1" applyBorder="1" applyAlignment="1" applyProtection="1">
      <alignment vertical="center" wrapText="1"/>
    </xf>
    <xf numFmtId="16" fontId="8" fillId="0" borderId="17" xfId="0" quotePrefix="1" applyNumberFormat="1" applyFont="1" applyBorder="1" applyAlignment="1" applyProtection="1">
      <alignment vertical="center" wrapText="1"/>
    </xf>
    <xf numFmtId="0" fontId="0" fillId="0" borderId="6" xfId="0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16" fontId="8" fillId="0" borderId="2" xfId="0" quotePrefix="1" applyNumberFormat="1" applyFont="1" applyBorder="1" applyAlignment="1" applyProtection="1">
      <alignment vertical="center" wrapText="1"/>
    </xf>
    <xf numFmtId="16" fontId="8" fillId="0" borderId="0" xfId="0" quotePrefix="1" applyNumberFormat="1" applyFont="1" applyBorder="1" applyAlignment="1" applyProtection="1">
      <alignment vertical="center" wrapText="1"/>
    </xf>
    <xf numFmtId="0" fontId="0" fillId="0" borderId="8" xfId="0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16" fillId="0" borderId="13" xfId="0" applyFont="1" applyBorder="1" applyAlignment="1" applyProtection="1">
      <alignment vertical="center" wrapText="1"/>
    </xf>
    <xf numFmtId="0" fontId="0" fillId="3" borderId="14" xfId="0" applyFill="1" applyBorder="1" applyAlignment="1" applyProtection="1">
      <alignment horizontal="center" vertical="center" wrapText="1"/>
    </xf>
    <xf numFmtId="0" fontId="0" fillId="0" borderId="0" xfId="0" applyFont="1" applyProtection="1"/>
    <xf numFmtId="0" fontId="0" fillId="0" borderId="10" xfId="0" applyBorder="1" applyAlignment="1" applyProtection="1">
      <alignment vertical="center" shrinkToFit="1"/>
    </xf>
    <xf numFmtId="164" fontId="6" fillId="0" borderId="0" xfId="0" applyNumberFormat="1" applyFont="1" applyFill="1" applyBorder="1" applyAlignment="1" applyProtection="1">
      <alignment vertical="top" wrapText="1"/>
    </xf>
    <xf numFmtId="2" fontId="0" fillId="0" borderId="18" xfId="0" applyNumberFormat="1" applyBorder="1" applyAlignment="1" applyProtection="1">
      <alignment horizontal="center" vertical="center" shrinkToFit="1"/>
    </xf>
    <xf numFmtId="164" fontId="5" fillId="0" borderId="0" xfId="0" applyNumberFormat="1" applyFont="1" applyFill="1" applyBorder="1" applyAlignment="1" applyProtection="1">
      <alignment vertical="top" wrapText="1"/>
    </xf>
    <xf numFmtId="164" fontId="5" fillId="0" borderId="18" xfId="0" applyNumberFormat="1" applyFont="1" applyBorder="1" applyAlignment="1" applyProtection="1">
      <alignment horizontal="center" vertical="top" wrapText="1"/>
    </xf>
    <xf numFmtId="0" fontId="6" fillId="0" borderId="0" xfId="0" applyFont="1" applyProtection="1"/>
    <xf numFmtId="0" fontId="0" fillId="0" borderId="4" xfId="0" applyBorder="1" applyProtection="1"/>
    <xf numFmtId="0" fontId="12" fillId="0" borderId="0" xfId="0" applyFont="1" applyBorder="1" applyProtection="1"/>
    <xf numFmtId="0" fontId="12" fillId="0" borderId="3" xfId="0" applyFont="1" applyBorder="1" applyProtection="1"/>
    <xf numFmtId="0" fontId="13" fillId="0" borderId="0" xfId="0" applyFont="1" applyProtection="1"/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horizontal="center" vertical="center" wrapText="1"/>
    </xf>
    <xf numFmtId="0" fontId="0" fillId="5" borderId="10" xfId="0" applyFill="1" applyBorder="1" applyAlignment="1" applyProtection="1">
      <alignment horizontal="center" vertical="center" wrapText="1"/>
    </xf>
    <xf numFmtId="0" fontId="0" fillId="8" borderId="1" xfId="0" applyFill="1" applyBorder="1" applyAlignment="1" applyProtection="1">
      <alignment horizontal="center" vertical="center" wrapText="1"/>
    </xf>
    <xf numFmtId="0" fontId="0" fillId="6" borderId="0" xfId="0" applyFill="1" applyProtection="1"/>
    <xf numFmtId="0" fontId="0" fillId="0" borderId="0" xfId="0" quotePrefix="1" applyProtection="1"/>
    <xf numFmtId="0" fontId="18" fillId="0" borderId="0" xfId="0" applyFont="1" applyProtection="1"/>
    <xf numFmtId="0" fontId="7" fillId="0" borderId="0" xfId="0" applyFont="1" applyFill="1" applyAlignment="1" applyProtection="1"/>
    <xf numFmtId="0" fontId="11" fillId="0" borderId="0" xfId="0" applyFont="1" applyAlignment="1" applyProtection="1">
      <alignment horizontal="left"/>
    </xf>
    <xf numFmtId="0" fontId="14" fillId="0" borderId="0" xfId="0" applyFont="1" applyAlignment="1" applyProtection="1">
      <alignment wrapText="1"/>
    </xf>
    <xf numFmtId="0" fontId="0" fillId="0" borderId="0" xfId="0" applyFont="1" applyAlignment="1" applyProtection="1">
      <alignment wrapText="1"/>
    </xf>
    <xf numFmtId="0" fontId="19" fillId="0" borderId="0" xfId="0" applyFont="1" applyBorder="1" applyAlignment="1" applyProtection="1">
      <protection locked="0"/>
    </xf>
    <xf numFmtId="0" fontId="20" fillId="0" borderId="0" xfId="0" applyFont="1" applyAlignment="1" applyProtection="1">
      <protection locked="0"/>
    </xf>
    <xf numFmtId="0" fontId="19" fillId="0" borderId="4" xfId="0" applyFont="1" applyBorder="1" applyAlignment="1" applyProtection="1">
      <protection locked="0"/>
    </xf>
    <xf numFmtId="0" fontId="20" fillId="0" borderId="4" xfId="0" applyFont="1" applyBorder="1" applyAlignment="1" applyProtection="1">
      <protection locked="0"/>
    </xf>
    <xf numFmtId="0" fontId="6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5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6" fillId="2" borderId="0" xfId="0" applyFont="1" applyFill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left" vertical="top" wrapText="1"/>
    </xf>
    <xf numFmtId="0" fontId="15" fillId="0" borderId="0" xfId="0" applyFont="1" applyAlignment="1" applyProtection="1">
      <alignment horizontal="left" wrapText="1"/>
    </xf>
    <xf numFmtId="0" fontId="15" fillId="0" borderId="0" xfId="0" applyFont="1" applyAlignment="1" applyProtection="1">
      <alignment horizontal="left"/>
    </xf>
  </cellXfs>
  <cellStyles count="1">
    <cellStyle name="Standard" xfId="0" builtinId="0"/>
  </cellStyles>
  <dxfs count="6">
    <dxf>
      <font>
        <strike/>
      </font>
      <fill>
        <patternFill>
          <bgColor theme="0"/>
        </patternFill>
      </fill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/>
      </font>
      <fill>
        <patternFill>
          <bgColor theme="0"/>
        </patternFill>
      </fill>
      <border>
        <left/>
        <right/>
        <top style="thin">
          <color auto="1"/>
        </top>
        <bottom/>
      </border>
    </dxf>
    <dxf>
      <font>
        <strike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strike/>
      </font>
      <fill>
        <patternFill>
          <bgColor theme="0"/>
        </patternFill>
      </fill>
      <border>
        <left/>
        <right/>
        <bottom/>
      </border>
    </dxf>
    <dxf>
      <font>
        <strike/>
      </font>
      <fill>
        <patternFill>
          <bgColor theme="0"/>
        </patternFill>
      </fill>
      <border>
        <right/>
        <bottom/>
      </border>
    </dxf>
    <dxf>
      <font>
        <strike/>
      </font>
      <fill>
        <patternFill>
          <bgColor theme="0"/>
        </patternFill>
      </fill>
      <border>
        <right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view="pageLayout" zoomScale="110" zoomScaleNormal="100" zoomScalePageLayoutView="110" workbookViewId="0">
      <selection activeCell="A34" sqref="A34:D35"/>
    </sheetView>
  </sheetViews>
  <sheetFormatPr baseColWidth="10" defaultColWidth="11.44140625" defaultRowHeight="14.4" x14ac:dyDescent="0.3"/>
  <cols>
    <col min="1" max="1" width="34.6640625" style="2" customWidth="1"/>
    <col min="2" max="2" width="7.88671875" style="2" customWidth="1"/>
    <col min="3" max="4" width="8" style="2" customWidth="1"/>
    <col min="5" max="5" width="0.88671875" style="2" customWidth="1"/>
    <col min="6" max="6" width="22" style="2" customWidth="1"/>
    <col min="7" max="7" width="23.6640625" style="2" customWidth="1"/>
    <col min="8" max="8" width="11.88671875" style="2" bestFit="1" customWidth="1"/>
    <col min="9" max="16384" width="11.44140625" style="2"/>
  </cols>
  <sheetData>
    <row r="1" spans="1:9" s="1" customFormat="1" ht="31.2" x14ac:dyDescent="0.6">
      <c r="A1" s="55" t="s">
        <v>21</v>
      </c>
      <c r="B1" s="55"/>
      <c r="C1" s="55"/>
      <c r="D1" s="55"/>
      <c r="E1" s="55"/>
      <c r="F1" s="55"/>
      <c r="G1" s="55"/>
    </row>
    <row r="2" spans="1:9" ht="49.5" customHeight="1" x14ac:dyDescent="0.3">
      <c r="A2" s="56" t="s">
        <v>22</v>
      </c>
      <c r="B2" s="56"/>
      <c r="C2" s="56"/>
      <c r="D2" s="56"/>
      <c r="E2" s="57"/>
      <c r="F2" s="57"/>
      <c r="G2" s="57"/>
    </row>
    <row r="3" spans="1:9" ht="15.75" customHeight="1" x14ac:dyDescent="0.3">
      <c r="A3" s="62" t="s">
        <v>76</v>
      </c>
      <c r="B3" s="63"/>
      <c r="C3" s="63"/>
      <c r="D3" s="63"/>
      <c r="E3" s="3"/>
      <c r="F3" s="66" t="s">
        <v>77</v>
      </c>
      <c r="G3" s="66"/>
      <c r="H3" s="3"/>
      <c r="I3" s="3"/>
    </row>
    <row r="4" spans="1:9" s="6" customFormat="1" ht="15.6" x14ac:dyDescent="0.3">
      <c r="A4" s="4"/>
      <c r="B4" s="4"/>
      <c r="C4" s="4"/>
      <c r="D4" s="4"/>
      <c r="E4" s="5"/>
      <c r="F4" s="4"/>
      <c r="G4" s="5"/>
    </row>
    <row r="5" spans="1:9" ht="15.6" x14ac:dyDescent="0.3">
      <c r="A5" s="66" t="s">
        <v>24</v>
      </c>
      <c r="B5" s="66"/>
      <c r="C5" s="66"/>
      <c r="D5" s="66"/>
      <c r="E5" s="54"/>
      <c r="F5" s="54"/>
      <c r="G5" s="54"/>
    </row>
    <row r="6" spans="1:9" s="3" customFormat="1" ht="27" customHeight="1" thickBot="1" x14ac:dyDescent="0.35">
      <c r="A6" s="7"/>
      <c r="B6" s="64" t="s">
        <v>23</v>
      </c>
      <c r="C6" s="64"/>
      <c r="D6" s="64"/>
      <c r="E6" s="2"/>
      <c r="F6" s="8"/>
      <c r="G6" s="2"/>
    </row>
    <row r="7" spans="1:9" s="3" customFormat="1" ht="18.75" customHeight="1" thickBot="1" x14ac:dyDescent="0.35">
      <c r="A7" s="9" t="s">
        <v>11</v>
      </c>
      <c r="B7" s="10" t="s">
        <v>12</v>
      </c>
      <c r="C7" s="11" t="s">
        <v>13</v>
      </c>
      <c r="D7" s="11" t="s">
        <v>14</v>
      </c>
      <c r="E7" s="53"/>
      <c r="F7" s="12" t="s">
        <v>16</v>
      </c>
      <c r="G7" s="12"/>
    </row>
    <row r="8" spans="1:9" ht="18.75" customHeight="1" thickBot="1" x14ac:dyDescent="0.35">
      <c r="A8" s="13" t="s">
        <v>15</v>
      </c>
      <c r="B8" s="14"/>
      <c r="C8" s="15"/>
      <c r="D8" s="46"/>
      <c r="E8" s="53"/>
      <c r="F8" s="19"/>
      <c r="G8" s="16" t="s">
        <v>18</v>
      </c>
      <c r="H8" s="17"/>
    </row>
    <row r="9" spans="1:9" ht="18.75" customHeight="1" thickBot="1" x14ac:dyDescent="0.35">
      <c r="A9" s="13" t="s">
        <v>0</v>
      </c>
      <c r="B9" s="18"/>
      <c r="C9" s="46"/>
      <c r="D9" s="46"/>
      <c r="E9" s="53">
        <f>IF(COUNT(C9:D9)=0,1,0)</f>
        <v>1</v>
      </c>
      <c r="F9" s="49"/>
      <c r="G9" s="16" t="s">
        <v>17</v>
      </c>
      <c r="H9" s="20"/>
    </row>
    <row r="10" spans="1:9" ht="18.75" customHeight="1" thickBot="1" x14ac:dyDescent="0.35">
      <c r="A10" s="13" t="s">
        <v>1</v>
      </c>
      <c r="B10" s="18"/>
      <c r="C10" s="46"/>
      <c r="D10" s="46"/>
      <c r="E10" s="53">
        <f>IF(COUNT(C10:D10)=0,1,0)</f>
        <v>1</v>
      </c>
      <c r="H10" s="20"/>
    </row>
    <row r="11" spans="1:9" ht="18.75" customHeight="1" thickBot="1" x14ac:dyDescent="0.35">
      <c r="A11" s="13" t="s">
        <v>3</v>
      </c>
      <c r="B11" s="46"/>
      <c r="C11" s="46"/>
      <c r="D11" s="48"/>
      <c r="E11" s="53">
        <f>IF(COUNT(B11:C11)=0,1,0)</f>
        <v>1</v>
      </c>
      <c r="F11" s="65" t="s">
        <v>4</v>
      </c>
      <c r="G11" s="65"/>
      <c r="H11" s="20"/>
    </row>
    <row r="12" spans="1:9" ht="18.75" customHeight="1" thickBot="1" x14ac:dyDescent="0.35">
      <c r="A12" s="13" t="s">
        <v>78</v>
      </c>
      <c r="B12" s="21"/>
      <c r="C12" s="22"/>
      <c r="D12" s="46"/>
      <c r="E12" s="53"/>
      <c r="H12" s="20"/>
    </row>
    <row r="13" spans="1:9" ht="18.75" customHeight="1" thickBot="1" x14ac:dyDescent="0.35">
      <c r="A13" s="13" t="s">
        <v>2</v>
      </c>
      <c r="B13" s="18"/>
      <c r="C13" s="46"/>
      <c r="D13" s="46"/>
      <c r="E13" s="53">
        <f>IF(COUNT(C13:D13)=0,1,0)</f>
        <v>1</v>
      </c>
      <c r="H13" s="20"/>
    </row>
    <row r="14" spans="1:9" ht="18.75" customHeight="1" thickBot="1" x14ac:dyDescent="0.35">
      <c r="A14" s="23" t="s">
        <v>19</v>
      </c>
      <c r="B14" s="24"/>
      <c r="C14" s="25"/>
      <c r="E14" s="53"/>
      <c r="H14" s="20"/>
    </row>
    <row r="15" spans="1:9" ht="18.75" customHeight="1" thickBot="1" x14ac:dyDescent="0.35">
      <c r="A15" s="13" t="str">
        <f>IF($A$5="Zweig","Oben Zweig wählen!",IF($A$5="Sozialwesen",Listen!F2,IF($A$5="Technik",Listen!B2,IF($A$5="Agrarwirtschaft, Bio- und Umwelttechnologie",Listen!C2,IF($A$5="Internationale Wirtschaft",Listen!E2,IF($A$5="Gesundheit",Listen!G2,IF($A$5="Gestaltung",Listen!H2,Listen!D2)))))))</f>
        <v>Oben Zweig wählen!</v>
      </c>
      <c r="B15" s="18"/>
      <c r="C15" s="46"/>
      <c r="D15" s="46"/>
      <c r="E15" s="53">
        <f>IF(COUNT(C15:D15)=0,1,0)</f>
        <v>1</v>
      </c>
      <c r="H15" s="20"/>
    </row>
    <row r="16" spans="1:9" ht="18.75" customHeight="1" thickBot="1" x14ac:dyDescent="0.35">
      <c r="A16" s="13" t="str">
        <f>IF($A$5="Zweig","",IF($A$5="Sozialwesen",Listen!F3,IF($A$5="Technik",Listen!B3,IF($A$5="Agrarwirtschaft, Bio- und Umwelttechnologie",Listen!C3,IF($A$5="Internationale Wirtschaft",Listen!E3,IF($A$5="Gesundheit",Listen!G3,IF($A$5="Gestaltung",Listen!H3,Listen!D3)))))))</f>
        <v/>
      </c>
      <c r="B16" s="18"/>
      <c r="C16" s="46"/>
      <c r="D16" s="46"/>
      <c r="E16" s="53">
        <f>IF(COUNT(C16:D16)=0,1,0)</f>
        <v>1</v>
      </c>
      <c r="H16" s="20"/>
    </row>
    <row r="17" spans="1:8" ht="18.75" customHeight="1" thickBot="1" x14ac:dyDescent="0.35">
      <c r="A17" s="13" t="str">
        <f>IF($A$5="Zweig","",IF($A$5="Sozialwesen",Listen!F4,IF($A$5="Technik",Listen!B4,IF($A$5="Agrarwirtschaft, Bio- und Umwelttechnologie",Listen!C4,IF($A$5="Internationale Wirtschaft",Listen!E4,IF($A$5="Gesundheit",Listen!G4,IF($A$5="Gestaltung",Listen!H4,Listen!D4)))))))</f>
        <v/>
      </c>
      <c r="B17" s="50"/>
      <c r="C17" s="46"/>
      <c r="D17" s="46"/>
      <c r="E17" s="53">
        <f>IF(A17=" ",0,IF(COUNT(C17:D17)=0,1,0))</f>
        <v>1</v>
      </c>
      <c r="H17" s="20"/>
    </row>
    <row r="18" spans="1:8" ht="18.75" customHeight="1" thickBot="1" x14ac:dyDescent="0.35">
      <c r="A18" s="13" t="str">
        <f>IF($A$5="Zweig","",IF($A$5="Sozialwesen",Listen!F5,IF($A$5="Technik",Listen!B5,IF($A$5="Agrarwirtschaft, Bio- und Umwelttechnologie",Listen!C5,IF($A$5="Internationale Wirtschaft",Listen!E5,IF($A$5="Gesundheit",Listen!G5,IF($A$5="Gestaltung",Listen!H5,Listen!D5)))))))</f>
        <v/>
      </c>
      <c r="B18" s="46"/>
      <c r="C18" s="46"/>
      <c r="D18" s="48"/>
      <c r="E18" s="2">
        <f>IF(A18=" ",0,IF(COUNT(B18:C18)=0,1,0))</f>
        <v>1</v>
      </c>
      <c r="F18" s="65"/>
      <c r="G18" s="65"/>
      <c r="H18" s="20"/>
    </row>
    <row r="19" spans="1:8" ht="18.75" customHeight="1" thickBot="1" x14ac:dyDescent="0.35">
      <c r="A19" s="13" t="str">
        <f>IF($A$5="Zweig","",IF($A$5="Sozialwesen",Listen!F6,IF($A$5="Technik",Listen!B6,IF($A$5="Agrarwirtschaft, Bio- und Umwelttechnologie",Listen!C6,IF($A$5="Internationale Wirtschaft",Listen!E6,IF($A$5="Gesundheit",Listen!G6,IF($A$5="Gestaltung",Listen!H6,Listen!D6)))))))</f>
        <v/>
      </c>
      <c r="B19" s="26"/>
      <c r="C19" s="27"/>
      <c r="D19" s="46"/>
      <c r="F19" s="68" t="str">
        <f>IF(SUM(E9:E18)=0,"","Es kann höchstens ein Halbjahresergebnis in jedem Fach unberücksichtigt bleiben!")</f>
        <v>Es kann höchstens ein Halbjahresergebnis in jedem Fach unberücksichtigt bleiben!</v>
      </c>
      <c r="G19" s="68"/>
      <c r="H19" s="20"/>
    </row>
    <row r="20" spans="1:8" ht="18.75" customHeight="1" thickBot="1" x14ac:dyDescent="0.35">
      <c r="A20" s="13" t="str">
        <f>IF($A$5="Zweig","",IF($A$5="Sozialwesen",Listen!F7,IF($A$5="Technik",Listen!B7,IF($A$5="Agrarwirtschaft, Bio- und Umwelttechnologie",Listen!C7,IF($A$5="Internationale Wirtschaft",Listen!E7,IF($A$5="Gesundheit",Listen!G7,IF($A$5="Gestaltung",Listen!H7,Listen!D7)))))))</f>
        <v/>
      </c>
      <c r="B20" s="21"/>
      <c r="C20" s="28"/>
      <c r="D20" s="46"/>
      <c r="F20" s="68"/>
      <c r="G20" s="68"/>
      <c r="H20" s="20"/>
    </row>
    <row r="21" spans="1:8" ht="18.75" customHeight="1" thickBot="1" x14ac:dyDescent="0.35">
      <c r="A21" s="23" t="s">
        <v>73</v>
      </c>
      <c r="B21" s="29"/>
      <c r="C21" s="30"/>
      <c r="H21" s="20"/>
    </row>
    <row r="22" spans="1:8" ht="18.75" customHeight="1" thickBot="1" x14ac:dyDescent="0.35">
      <c r="A22" s="47" t="s">
        <v>74</v>
      </c>
      <c r="B22" s="21"/>
      <c r="C22" s="28"/>
      <c r="D22" s="46"/>
      <c r="F22" s="68" t="str">
        <f>IF(COUNT(B8:D23)=16,"","Sie haben "&amp;COUNT(B8:D23)&amp;" von 16 einbringungsfähigen Halbjahresergebnissen eingetragen!")</f>
        <v>Sie haben 0 von 16 einbringungsfähigen Halbjahresergebnissen eingetragen!</v>
      </c>
      <c r="G22" s="68"/>
      <c r="H22" s="20"/>
    </row>
    <row r="23" spans="1:8" ht="18.75" customHeight="1" thickBot="1" x14ac:dyDescent="0.35">
      <c r="A23" s="47" t="s">
        <v>74</v>
      </c>
      <c r="B23" s="31"/>
      <c r="C23" s="32"/>
      <c r="D23" s="46"/>
      <c r="F23" s="68"/>
      <c r="G23" s="68"/>
      <c r="H23" s="20"/>
    </row>
    <row r="24" spans="1:8" s="35" customFormat="1" ht="18.75" customHeight="1" thickBot="1" x14ac:dyDescent="0.35">
      <c r="A24" s="33" t="s">
        <v>20</v>
      </c>
      <c r="B24" s="46"/>
      <c r="C24" s="46"/>
      <c r="D24" s="34"/>
      <c r="E24" s="2"/>
      <c r="F24" s="69" t="str">
        <f>IF(COUNT(B24:C24)=2,"","Sie haben die fpA noch nicht eingetragen!")</f>
        <v>Sie haben die fpA noch nicht eingetragen!</v>
      </c>
      <c r="G24" s="69"/>
    </row>
    <row r="25" spans="1:8" s="1" customFormat="1" ht="18.75" customHeight="1" thickBot="1" x14ac:dyDescent="0.35">
      <c r="A25" s="3"/>
      <c r="B25" s="3"/>
      <c r="C25" s="3"/>
      <c r="D25" s="3"/>
      <c r="E25" s="3"/>
    </row>
    <row r="26" spans="1:8" ht="15.6" thickBot="1" x14ac:dyDescent="0.35">
      <c r="A26" s="36" t="s">
        <v>8</v>
      </c>
      <c r="B26" s="37"/>
      <c r="C26" s="38" t="str">
        <f>IF(B11+B18+B24+SUM(C9:C24)+SUM(D8:D23)=0,"",(B11+B18+B24+SUM(C9:C24)+SUM(D8:D23))/COUNT(B8:D24))</f>
        <v/>
      </c>
      <c r="D26" s="37"/>
      <c r="E26" s="35"/>
    </row>
    <row r="27" spans="1:8" ht="16.2" thickBot="1" x14ac:dyDescent="0.35">
      <c r="A27" s="36" t="s">
        <v>9</v>
      </c>
      <c r="B27" s="39"/>
      <c r="C27" s="40" t="str">
        <f>IF(C26="","",ROUNDDOWN((17-C26)/3,1))</f>
        <v/>
      </c>
      <c r="D27" s="39"/>
      <c r="E27" s="1"/>
      <c r="F27" s="67" t="s">
        <v>10</v>
      </c>
      <c r="G27" s="67"/>
    </row>
    <row r="29" spans="1:8" x14ac:dyDescent="0.3">
      <c r="A29" s="56" t="s">
        <v>5</v>
      </c>
      <c r="B29" s="56"/>
      <c r="C29" s="56"/>
      <c r="D29" s="56"/>
      <c r="E29" s="56"/>
      <c r="F29" s="56"/>
      <c r="G29" s="56"/>
    </row>
    <row r="30" spans="1:8" x14ac:dyDescent="0.3">
      <c r="A30" s="56"/>
      <c r="B30" s="56"/>
      <c r="C30" s="56"/>
      <c r="D30" s="56"/>
      <c r="E30" s="56"/>
      <c r="F30" s="56"/>
      <c r="G30" s="56"/>
    </row>
    <row r="31" spans="1:8" x14ac:dyDescent="0.3">
      <c r="A31" s="3"/>
      <c r="B31" s="3"/>
      <c r="C31" s="3"/>
      <c r="D31" s="3"/>
      <c r="E31" s="3"/>
      <c r="F31" s="3"/>
      <c r="G31" s="3"/>
    </row>
    <row r="32" spans="1:8" x14ac:dyDescent="0.3">
      <c r="A32" s="3"/>
      <c r="B32" s="3"/>
      <c r="C32" s="3"/>
      <c r="D32" s="3"/>
      <c r="E32" s="3"/>
      <c r="F32" s="3"/>
      <c r="G32" s="3"/>
    </row>
    <row r="33" spans="1:7" ht="15.6" x14ac:dyDescent="0.3">
      <c r="A33" s="41"/>
    </row>
    <row r="34" spans="1:7" x14ac:dyDescent="0.3">
      <c r="A34" s="58"/>
      <c r="B34" s="59"/>
      <c r="C34" s="59"/>
      <c r="D34" s="59"/>
    </row>
    <row r="35" spans="1:7" x14ac:dyDescent="0.3">
      <c r="A35" s="60"/>
      <c r="B35" s="61"/>
      <c r="C35" s="61"/>
      <c r="D35" s="61"/>
      <c r="G35" s="42"/>
    </row>
    <row r="36" spans="1:7" s="35" customFormat="1" x14ac:dyDescent="0.3">
      <c r="A36" s="43" t="s">
        <v>7</v>
      </c>
      <c r="E36" s="44"/>
      <c r="G36" s="45" t="s">
        <v>6</v>
      </c>
    </row>
  </sheetData>
  <sheetProtection algorithmName="SHA-512" hashValue="NEU3MP4SOWuAsEuGeCcpUUwHrRz7hZMvC20SFLN8QIwtHwnPtTx8NkUgVxCCvWSeymDiTQoivGbYjYPaKbpQqA==" saltValue="Gx3gViw+OS8qTlOkWOQZJQ==" spinCount="100000" sheet="1" selectLockedCells="1"/>
  <mergeCells count="14">
    <mergeCell ref="A1:G1"/>
    <mergeCell ref="A29:G30"/>
    <mergeCell ref="A2:G2"/>
    <mergeCell ref="A34:D35"/>
    <mergeCell ref="A3:D3"/>
    <mergeCell ref="B6:D6"/>
    <mergeCell ref="F18:G18"/>
    <mergeCell ref="F11:G11"/>
    <mergeCell ref="F3:G3"/>
    <mergeCell ref="F27:G27"/>
    <mergeCell ref="F22:G23"/>
    <mergeCell ref="F24:G24"/>
    <mergeCell ref="F19:G20"/>
    <mergeCell ref="A5:D5"/>
  </mergeCells>
  <phoneticPr fontId="1" type="noConversion"/>
  <conditionalFormatting sqref="B18">
    <cfRule type="expression" dxfId="5" priority="8">
      <formula>$A$18=" "</formula>
    </cfRule>
  </conditionalFormatting>
  <conditionalFormatting sqref="C18">
    <cfRule type="expression" dxfId="4" priority="6">
      <formula>$A$18=" "</formula>
    </cfRule>
  </conditionalFormatting>
  <conditionalFormatting sqref="D20">
    <cfRule type="expression" dxfId="3" priority="5">
      <formula>$A$20=" "</formula>
    </cfRule>
  </conditionalFormatting>
  <conditionalFormatting sqref="C17">
    <cfRule type="expression" dxfId="2" priority="4">
      <formula>$A$17=" "</formula>
    </cfRule>
  </conditionalFormatting>
  <conditionalFormatting sqref="D17">
    <cfRule type="expression" dxfId="1" priority="2">
      <formula>$A$17=" "</formula>
    </cfRule>
  </conditionalFormatting>
  <conditionalFormatting sqref="B17">
    <cfRule type="expression" dxfId="0" priority="1">
      <formula>$A$17=" "</formula>
    </cfRule>
  </conditionalFormatting>
  <dataValidations count="3">
    <dataValidation type="list" allowBlank="1" showInputMessage="1" showErrorMessage="1" sqref="A5" xr:uid="{00000000-0002-0000-0000-000000000000}">
      <formula1>Zweig</formula1>
    </dataValidation>
    <dataValidation type="list" allowBlank="1" showInputMessage="1" showErrorMessage="1" sqref="A22:A23" xr:uid="{00000000-0002-0000-0000-000001000000}">
      <formula1>Wahlpflichtfach</formula1>
    </dataValidation>
    <dataValidation type="whole" allowBlank="1" showInputMessage="1" showErrorMessage="1" errorTitle="0-15" error="Bitte einen Wert zwische 0 und 15 Punkten eintragen!" sqref="D8:D13 D22:D24 D15:D20 B8:C24" xr:uid="{00000000-0002-0000-0000-000002000000}">
      <formula1>0</formula1>
      <formula2>15</formula2>
    </dataValidation>
  </dataValidations>
  <pageMargins left="0.70866141732283472" right="0.70866141732283472" top="1.0629921259842521" bottom="0.78740157480314965" header="0.19685039370078741" footer="0.31496062992125984"/>
  <pageSetup paperSize="9" scale="83" orientation="portrait" r:id="rId1"/>
  <headerFooter>
    <oddHeader>&amp;L&amp;"TitilliumMaps29L,Fett"Berufliche Schulen Landsberg am Lech&amp;"-,Standard"
&amp;"TitilliumMaps29L,Standard"Staatliche Fachoberschule &amp;R&amp;G</oddHeader>
    <oddFooter>&amp;L&amp;"TitilliumMaps29L,Standard"&amp;8&amp;F&amp;R&amp;"TitilliumMaps29L,Standard"&amp;8&amp;D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workbookViewId="0">
      <selection activeCell="C20" sqref="C20"/>
    </sheetView>
  </sheetViews>
  <sheetFormatPr baseColWidth="10" defaultColWidth="11.44140625" defaultRowHeight="14.4" x14ac:dyDescent="0.3"/>
  <cols>
    <col min="1" max="1" width="35.21875" style="2" customWidth="1"/>
    <col min="2" max="8" width="19.5546875" style="2" customWidth="1"/>
    <col min="9" max="16384" width="11.44140625" style="2"/>
  </cols>
  <sheetData>
    <row r="1" spans="1:10" x14ac:dyDescent="0.3">
      <c r="A1" s="51" t="s">
        <v>24</v>
      </c>
      <c r="B1" s="51" t="s">
        <v>25</v>
      </c>
      <c r="C1" s="51" t="s">
        <v>26</v>
      </c>
      <c r="D1" s="51" t="s">
        <v>27</v>
      </c>
      <c r="E1" s="51" t="s">
        <v>28</v>
      </c>
      <c r="F1" s="51" t="s">
        <v>31</v>
      </c>
      <c r="G1" s="51" t="s">
        <v>29</v>
      </c>
      <c r="H1" s="51" t="s">
        <v>30</v>
      </c>
    </row>
    <row r="2" spans="1:10" x14ac:dyDescent="0.3">
      <c r="A2" s="51" t="s">
        <v>74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60</v>
      </c>
      <c r="H2" s="2" t="s">
        <v>61</v>
      </c>
    </row>
    <row r="3" spans="1:10" x14ac:dyDescent="0.3">
      <c r="A3" s="2" t="s">
        <v>32</v>
      </c>
      <c r="B3" s="2" t="s">
        <v>62</v>
      </c>
      <c r="C3" s="2" t="s">
        <v>63</v>
      </c>
      <c r="D3" s="2" t="s">
        <v>64</v>
      </c>
      <c r="E3" s="2" t="s">
        <v>65</v>
      </c>
      <c r="F3" s="2" t="s">
        <v>66</v>
      </c>
      <c r="G3" s="2" t="s">
        <v>63</v>
      </c>
      <c r="H3" s="2" t="s">
        <v>67</v>
      </c>
    </row>
    <row r="4" spans="1:10" x14ac:dyDescent="0.3">
      <c r="A4" s="2" t="s">
        <v>33</v>
      </c>
      <c r="B4" s="2" t="s">
        <v>63</v>
      </c>
      <c r="C4" s="2" t="s">
        <v>55</v>
      </c>
      <c r="D4" s="2" t="s">
        <v>75</v>
      </c>
      <c r="E4" s="2" t="s">
        <v>75</v>
      </c>
      <c r="F4" s="2" t="s">
        <v>75</v>
      </c>
      <c r="G4" s="2" t="s">
        <v>69</v>
      </c>
      <c r="H4" s="2" t="s">
        <v>70</v>
      </c>
    </row>
    <row r="5" spans="1:10" x14ac:dyDescent="0.3">
      <c r="A5" s="2" t="s">
        <v>34</v>
      </c>
      <c r="B5" s="2" t="s">
        <v>75</v>
      </c>
      <c r="C5" s="2" t="s">
        <v>75</v>
      </c>
      <c r="D5" s="2" t="s">
        <v>68</v>
      </c>
      <c r="E5" s="2" t="s">
        <v>68</v>
      </c>
      <c r="F5" s="2" t="s">
        <v>63</v>
      </c>
      <c r="G5" s="2" t="s">
        <v>75</v>
      </c>
      <c r="H5" s="2" t="s">
        <v>75</v>
      </c>
    </row>
    <row r="6" spans="1:10" x14ac:dyDescent="0.3">
      <c r="A6" s="2" t="s">
        <v>35</v>
      </c>
      <c r="B6" s="2" t="s">
        <v>71</v>
      </c>
      <c r="C6" s="2" t="s">
        <v>62</v>
      </c>
      <c r="D6" s="2" t="s">
        <v>72</v>
      </c>
      <c r="E6" s="2" t="s">
        <v>72</v>
      </c>
      <c r="F6" s="2" t="s">
        <v>56</v>
      </c>
      <c r="G6" s="2" t="s">
        <v>56</v>
      </c>
      <c r="H6" s="2" t="s">
        <v>72</v>
      </c>
    </row>
    <row r="7" spans="1:10" x14ac:dyDescent="0.3">
      <c r="A7" s="2" t="s">
        <v>36</v>
      </c>
      <c r="B7" s="52" t="s">
        <v>75</v>
      </c>
      <c r="C7" s="2" t="s">
        <v>75</v>
      </c>
      <c r="D7" s="2" t="s">
        <v>41</v>
      </c>
      <c r="E7" s="52" t="s">
        <v>42</v>
      </c>
      <c r="F7" s="52" t="s">
        <v>47</v>
      </c>
      <c r="G7" s="2" t="s">
        <v>75</v>
      </c>
      <c r="H7" s="2" t="s">
        <v>75</v>
      </c>
    </row>
    <row r="8" spans="1:10" x14ac:dyDescent="0.3">
      <c r="A8" s="2" t="s">
        <v>37</v>
      </c>
      <c r="B8" s="3"/>
    </row>
    <row r="9" spans="1:10" x14ac:dyDescent="0.3">
      <c r="A9" s="2" t="s">
        <v>38</v>
      </c>
      <c r="C9" s="52"/>
      <c r="D9" s="52"/>
      <c r="H9" s="52"/>
      <c r="I9" s="52"/>
      <c r="J9" s="52"/>
    </row>
    <row r="10" spans="1:10" x14ac:dyDescent="0.3">
      <c r="A10" s="2" t="s">
        <v>39</v>
      </c>
    </row>
    <row r="11" spans="1:10" x14ac:dyDescent="0.3">
      <c r="A11" s="2" t="s">
        <v>52</v>
      </c>
    </row>
    <row r="12" spans="1:10" x14ac:dyDescent="0.3">
      <c r="A12" s="2" t="s">
        <v>40</v>
      </c>
    </row>
    <row r="13" spans="1:10" x14ac:dyDescent="0.3">
      <c r="A13" s="2" t="s">
        <v>41</v>
      </c>
    </row>
    <row r="14" spans="1:10" x14ac:dyDescent="0.3">
      <c r="A14" s="2" t="s">
        <v>42</v>
      </c>
    </row>
    <row r="15" spans="1:10" x14ac:dyDescent="0.3">
      <c r="A15" s="2" t="s">
        <v>43</v>
      </c>
    </row>
    <row r="16" spans="1:10" x14ac:dyDescent="0.3">
      <c r="A16" s="2" t="s">
        <v>53</v>
      </c>
    </row>
    <row r="17" spans="1:1" x14ac:dyDescent="0.3">
      <c r="A17" s="2" t="s">
        <v>44</v>
      </c>
    </row>
    <row r="18" spans="1:1" x14ac:dyDescent="0.3">
      <c r="A18" s="2" t="s">
        <v>45</v>
      </c>
    </row>
    <row r="19" spans="1:1" x14ac:dyDescent="0.3">
      <c r="A19" s="2" t="s">
        <v>46</v>
      </c>
    </row>
    <row r="20" spans="1:1" x14ac:dyDescent="0.3">
      <c r="A20" s="2" t="s">
        <v>47</v>
      </c>
    </row>
    <row r="21" spans="1:1" x14ac:dyDescent="0.3">
      <c r="A21" s="2" t="s">
        <v>48</v>
      </c>
    </row>
    <row r="22" spans="1:1" x14ac:dyDescent="0.3">
      <c r="A22" s="2" t="s">
        <v>54</v>
      </c>
    </row>
    <row r="23" spans="1:1" x14ac:dyDescent="0.3">
      <c r="A23" s="2" t="s">
        <v>49</v>
      </c>
    </row>
    <row r="24" spans="1:1" x14ac:dyDescent="0.3">
      <c r="A24" s="2" t="s">
        <v>50</v>
      </c>
    </row>
    <row r="25" spans="1:1" x14ac:dyDescent="0.3">
      <c r="A25" s="2" t="s">
        <v>51</v>
      </c>
    </row>
  </sheetData>
  <sheetProtection algorithmName="SHA-512" hashValue="K8n4HbxTIuSsDiiVJ8Bq4l3/za1sXjjIr366/nStwmAqRouGwcgw+EF6wLJaQhWs0mjnSt+SMA+sN6j9W5ZF2A==" saltValue="wJCjRqlw9+GWVtRX0/yjgw==" spinCount="100000" sheet="1" objects="1" scenarios="1"/>
  <sortState ref="A2:A24">
    <sortCondition ref="A2:A24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Schnittberechnung_FOS13 </vt:lpstr>
      <vt:lpstr>Listen</vt:lpstr>
      <vt:lpstr>'Schnittberechnung_FOS13 '!Druckbereich</vt:lpstr>
      <vt:lpstr>Wahlpflichtfach</vt:lpstr>
      <vt:lpstr>Zweig</vt:lpstr>
    </vt:vector>
  </TitlesOfParts>
  <Company>FOSBOS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FOS13 Schnittberechnung</dc:title>
  <dc:creator>Peter Schöpf</dc:creator>
  <cp:lastModifiedBy>Christoph Rainer Vogel</cp:lastModifiedBy>
  <cp:lastPrinted>2019-03-22T08:38:18Z</cp:lastPrinted>
  <dcterms:created xsi:type="dcterms:W3CDTF">2010-11-01T08:08:32Z</dcterms:created>
  <dcterms:modified xsi:type="dcterms:W3CDTF">2022-02-09T11:38:33Z</dcterms:modified>
  <cp:category>Formular Schüler</cp:category>
  <cp:contentStatus>erweitert auf alle Ausbildungsrichtungen</cp:contentStatus>
</cp:coreProperties>
</file>